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<sst xmlns="http://schemas.openxmlformats.org/spreadsheetml/2006/main" count="169" uniqueCount="149">
  <si>
    <t>建设项目环评审批基础信息表</t>
  </si>
  <si>
    <t>建设单位（盖章）：</t>
  </si>
  <si>
    <t>岳阳市联合页岩环保砖制造有限公司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</si>
  <si>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</si>
  <si>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t>李峰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</si>
  <si>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</si>
  <si>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</si>
  <si>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</si>
  <si>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年产6000万块页岩多孔环保砖生产线技改工程</t>
  </si>
  <si>
    <t>建设内容、规模</t>
  </si>
  <si>
    <t>添加滤渣作为页岩烧结砖的原料，年产6000万块页岩砖产能不变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</si>
  <si>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</si>
  <si>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</si>
  <si>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岳阳经济技术开发区三荷乡联合村潘家组现有项目内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</si>
  <si>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</si>
  <si>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</si>
  <si>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</si>
  <si>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非金属矿物制品业51小类中“石灰和石膏制造、石材加工、人造石制造、砖瓦制造”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</si>
  <si>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</si>
  <si>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</si>
  <si>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</si>
  <si>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</si>
  <si>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C3031
</t>
    </r>
    <r>
      <rPr>
        <sz val="9"/>
        <rFont val="宋体"/>
        <charset val="134"/>
      </rPr>
      <t>砖瓦、石材等建筑材料制造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</si>
  <si>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</si>
  <si>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</si>
  <si>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</si>
  <si>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</si>
  <si>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</si>
  <si>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</si>
  <si>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</si>
  <si>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</si>
  <si>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</si>
  <si>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</si>
  <si>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</si>
  <si>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</si>
  <si>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</si>
  <si>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</si>
  <si>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</si>
  <si>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</si>
  <si>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</si>
  <si>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</si>
  <si>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</si>
  <si>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</si>
  <si>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</si>
  <si>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</si>
  <si>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</si>
  <si>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</si>
  <si>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</si>
  <si>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蔡梦君</t>
  </si>
  <si>
    <r>
      <rPr>
        <b/>
        <sz val="11"/>
        <rFont val="宋体"/>
        <charset val="134"/>
      </rPr>
      <t>评价
单位</t>
    </r>
  </si>
  <si>
    <t>湖南永蓝新环境服务有限公司</t>
  </si>
  <si>
    <r>
      <rPr>
        <b/>
        <sz val="9"/>
        <color rgb="FF000000"/>
        <rFont val="宋体"/>
        <charset val="134"/>
      </rPr>
      <t>证书编号</t>
    </r>
  </si>
  <si>
    <t>2014035110352013110713000432</t>
  </si>
  <si>
    <r>
      <rPr>
        <b/>
        <sz val="9"/>
        <color rgb="FF000000"/>
        <rFont val="宋体"/>
        <charset val="134"/>
      </rPr>
      <t>统一社会信用代码
（组织机构代码）</t>
    </r>
  </si>
  <si>
    <t>91430600055840808w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</si>
  <si>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</si>
  <si>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</si>
  <si>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李新航</t>
  </si>
  <si>
    <r>
      <rPr>
        <b/>
        <sz val="9"/>
        <color rgb="FF000000"/>
        <rFont val="宋体"/>
        <charset val="134"/>
      </rPr>
      <t>联系电话</t>
    </r>
  </si>
  <si>
    <t>15810242929</t>
  </si>
  <si>
    <r>
      <rPr>
        <b/>
        <sz val="9"/>
        <color rgb="FF000000"/>
        <rFont val="宋体"/>
        <charset val="134"/>
      </rPr>
      <t>通讯地址</t>
    </r>
  </si>
  <si>
    <t>岳阳经济技术开发区三荷乡联合村潘家组</t>
  </si>
  <si>
    <t>13117503988</t>
  </si>
  <si>
    <t>长沙市雨花区万家丽中路三段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</si>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</sst>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24" borderId="22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6" borderId="19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5" borderId="18" applyNumberFormat="0" applyAlignment="0" applyProtection="0">
      <alignment vertical="center"/>
    </xf>
    <xf numFmtId="0" fontId="37" fillId="15" borderId="22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checked="Checked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198120</xdr:rowOff>
        </xdr:from>
        <xdr:to>
          <xdr:col>11</xdr:col>
          <xdr:colOff>670560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30940" y="6313170"/>
              <a:ext cx="67056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160020</xdr:rowOff>
        </xdr:from>
        <xdr:to>
          <xdr:col>11</xdr:col>
          <xdr:colOff>670560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30940" y="6475095"/>
              <a:ext cx="67056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18</xdr:row>
          <xdr:rowOff>297180</xdr:rowOff>
        </xdr:from>
        <xdr:to>
          <xdr:col>10</xdr:col>
          <xdr:colOff>922020</xdr:colOff>
          <xdr:row>20</xdr:row>
          <xdr:rowOff>22860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0360" y="6097905"/>
              <a:ext cx="78486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21</xdr:row>
          <xdr:rowOff>160020</xdr:rowOff>
        </xdr:from>
        <xdr:to>
          <xdr:col>11</xdr:col>
          <xdr:colOff>22860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0360" y="6675120"/>
              <a:ext cx="8534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29</xdr:row>
          <xdr:rowOff>259080</xdr:rowOff>
        </xdr:from>
        <xdr:to>
          <xdr:col>11</xdr:col>
          <xdr:colOff>746760</xdr:colOff>
          <xdr:row>31</xdr:row>
          <xdr:rowOff>30480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38560" y="8374380"/>
              <a:ext cx="73914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259080</xdr:rowOff>
        </xdr:from>
        <xdr:to>
          <xdr:col>12</xdr:col>
          <xdr:colOff>106680</xdr:colOff>
          <xdr:row>31</xdr:row>
          <xdr:rowOff>30480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814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29</xdr:row>
          <xdr:rowOff>259080</xdr:rowOff>
        </xdr:from>
        <xdr:to>
          <xdr:col>12</xdr:col>
          <xdr:colOff>571500</xdr:colOff>
          <xdr:row>31</xdr:row>
          <xdr:rowOff>30480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296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259080</xdr:rowOff>
        </xdr:from>
        <xdr:to>
          <xdr:col>13</xdr:col>
          <xdr:colOff>297180</xdr:colOff>
          <xdr:row>31</xdr:row>
          <xdr:rowOff>30480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7780" y="8374380"/>
              <a:ext cx="73152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19</xdr:row>
          <xdr:rowOff>182880</xdr:rowOff>
        </xdr:from>
        <xdr:to>
          <xdr:col>11</xdr:col>
          <xdr:colOff>22860</xdr:colOff>
          <xdr:row>21</xdr:row>
          <xdr:rowOff>22860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0360" y="6297930"/>
              <a:ext cx="8534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30</xdr:row>
          <xdr:rowOff>152400</xdr:rowOff>
        </xdr:from>
        <xdr:to>
          <xdr:col>11</xdr:col>
          <xdr:colOff>746760</xdr:colOff>
          <xdr:row>32</xdr:row>
          <xdr:rowOff>30480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38560" y="8553450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106680</xdr:colOff>
          <xdr:row>32</xdr:row>
          <xdr:rowOff>30480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814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30</xdr:row>
          <xdr:rowOff>152400</xdr:rowOff>
        </xdr:from>
        <xdr:to>
          <xdr:col>12</xdr:col>
          <xdr:colOff>571500</xdr:colOff>
          <xdr:row>32</xdr:row>
          <xdr:rowOff>30480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296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297180</xdr:colOff>
          <xdr:row>32</xdr:row>
          <xdr:rowOff>30480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7780" y="855345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31</xdr:row>
          <xdr:rowOff>152400</xdr:rowOff>
        </xdr:from>
        <xdr:to>
          <xdr:col>11</xdr:col>
          <xdr:colOff>746760</xdr:colOff>
          <xdr:row>33</xdr:row>
          <xdr:rowOff>30480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38560" y="8734425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106680</xdr:colOff>
          <xdr:row>33</xdr:row>
          <xdr:rowOff>30480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814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31</xdr:row>
          <xdr:rowOff>152400</xdr:rowOff>
        </xdr:from>
        <xdr:to>
          <xdr:col>12</xdr:col>
          <xdr:colOff>571500</xdr:colOff>
          <xdr:row>33</xdr:row>
          <xdr:rowOff>30480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296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297180</xdr:colOff>
          <xdr:row>33</xdr:row>
          <xdr:rowOff>30480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7780" y="8734425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32</xdr:row>
          <xdr:rowOff>152400</xdr:rowOff>
        </xdr:from>
        <xdr:to>
          <xdr:col>11</xdr:col>
          <xdr:colOff>746760</xdr:colOff>
          <xdr:row>34</xdr:row>
          <xdr:rowOff>30480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38560" y="8915400"/>
              <a:ext cx="73914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106680</xdr:colOff>
          <xdr:row>34</xdr:row>
          <xdr:rowOff>30480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814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922020</xdr:colOff>
          <xdr:row>32</xdr:row>
          <xdr:rowOff>152400</xdr:rowOff>
        </xdr:from>
        <xdr:to>
          <xdr:col>12</xdr:col>
          <xdr:colOff>571500</xdr:colOff>
          <xdr:row>34</xdr:row>
          <xdr:rowOff>30480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296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297180</xdr:colOff>
          <xdr:row>34</xdr:row>
          <xdr:rowOff>30480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7780" y="8915400"/>
              <a:ext cx="731520" cy="24003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view="pageBreakPreview" zoomScale="85" zoomScaleNormal="100" zoomScaleSheetLayoutView="85" topLeftCell="B1" workbookViewId="0">
      <selection activeCell="D6" sqref="D6:G6"/>
    </sheetView>
  </sheetViews>
  <sheetFormatPr defaultColWidth="9" defaultRowHeight="14.25"/>
  <cols>
    <col min="2" max="2" width="6.1" customWidth="1"/>
    <col min="3" max="3" width="20.2" customWidth="1"/>
    <col min="4" max="4" width="12.4" customWidth="1"/>
    <col min="5" max="5" width="12.7" customWidth="1"/>
    <col min="6" max="6" width="15.5" customWidth="1"/>
    <col min="7" max="7" width="14.4" customWidth="1"/>
    <col min="8" max="8" width="16.4" customWidth="1"/>
    <col min="9" max="9" width="15.6" customWidth="1"/>
    <col min="10" max="10" width="13.7" customWidth="1"/>
    <col min="11" max="11" width="12.7" customWidth="1"/>
    <col min="12" max="12" width="14.2" customWidth="1"/>
    <col min="13" max="13" width="9.7" customWidth="1"/>
    <col min="14" max="14" width="8.2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0" t="s">
        <v>4</v>
      </c>
      <c r="J2" s="51"/>
      <c r="K2" s="7" t="s">
        <v>5</v>
      </c>
      <c r="L2" s="7"/>
      <c r="M2" s="50" t="s">
        <v>4</v>
      </c>
      <c r="N2" s="51"/>
    </row>
    <row r="3" s="4" customFormat="1" ht="24.75" customHeight="1" spans="1:14">
      <c r="A3" s="11" t="s">
        <v>6</v>
      </c>
      <c r="B3" s="12" t="s">
        <v>7</v>
      </c>
      <c r="C3" s="12"/>
      <c r="D3" s="8" t="s">
        <v>8</v>
      </c>
      <c r="E3" s="13"/>
      <c r="F3" s="13"/>
      <c r="G3" s="13"/>
      <c r="H3" s="14" t="s">
        <v>9</v>
      </c>
      <c r="I3" s="52"/>
      <c r="J3" s="53" t="s">
        <v>10</v>
      </c>
      <c r="K3" s="54"/>
      <c r="L3" s="54"/>
      <c r="M3" s="54"/>
      <c r="N3" s="54"/>
    </row>
    <row r="4" s="4" customFormat="1" ht="24.75" customHeight="1" spans="1:14">
      <c r="A4" s="15"/>
      <c r="B4" s="12" t="s">
        <v>11</v>
      </c>
      <c r="C4" s="12"/>
      <c r="D4" s="16"/>
      <c r="E4" s="16"/>
      <c r="F4" s="16"/>
      <c r="G4" s="16"/>
      <c r="H4" s="17"/>
      <c r="I4" s="55"/>
      <c r="J4" s="54"/>
      <c r="K4" s="54"/>
      <c r="L4" s="54"/>
      <c r="M4" s="54"/>
      <c r="N4" s="54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6"/>
      <c r="J5" s="54"/>
      <c r="K5" s="54"/>
      <c r="L5" s="54"/>
      <c r="M5" s="54"/>
      <c r="N5" s="54"/>
    </row>
    <row r="6" s="4" customFormat="1" ht="24.75" customHeight="1" spans="1:14">
      <c r="A6" s="15"/>
      <c r="B6" s="22" t="s">
        <v>14</v>
      </c>
      <c r="C6" s="12"/>
      <c r="D6" s="23">
        <v>1</v>
      </c>
      <c r="E6" s="23"/>
      <c r="F6" s="23"/>
      <c r="G6" s="23"/>
      <c r="H6" s="12" t="s">
        <v>15</v>
      </c>
      <c r="I6" s="57"/>
      <c r="J6" s="58">
        <v>44073</v>
      </c>
      <c r="K6" s="58"/>
      <c r="L6" s="58"/>
      <c r="M6" s="58"/>
      <c r="N6" s="58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16"/>
      <c r="F7" s="16"/>
      <c r="G7" s="16"/>
      <c r="H7" s="12" t="s">
        <v>18</v>
      </c>
      <c r="I7" s="57"/>
      <c r="J7" s="58">
        <v>44075</v>
      </c>
      <c r="K7" s="58"/>
      <c r="L7" s="58"/>
      <c r="M7" s="58"/>
      <c r="N7" s="58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19"/>
      <c r="F8" s="19"/>
      <c r="G8" s="20"/>
      <c r="H8" s="12" t="s">
        <v>21</v>
      </c>
      <c r="I8" s="57"/>
      <c r="J8" s="59" t="s">
        <v>22</v>
      </c>
      <c r="K8" s="59"/>
      <c r="L8" s="59"/>
      <c r="M8" s="59"/>
      <c r="N8" s="59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6" t="s">
        <v>24</v>
      </c>
      <c r="I9" s="60"/>
      <c r="J9" s="59" t="s">
        <v>25</v>
      </c>
      <c r="K9" s="59"/>
      <c r="L9" s="59"/>
      <c r="M9" s="59"/>
      <c r="N9" s="59"/>
    </row>
    <row r="10" s="4" customFormat="1" ht="24.75" customHeight="1" spans="1:14">
      <c r="A10" s="15"/>
      <c r="B10" s="12" t="s">
        <v>26</v>
      </c>
      <c r="C10" s="12"/>
      <c r="D10" s="27" t="s">
        <v>27</v>
      </c>
      <c r="E10" s="28"/>
      <c r="F10" s="28"/>
      <c r="G10" s="29"/>
      <c r="H10" s="12" t="s">
        <v>28</v>
      </c>
      <c r="I10" s="12"/>
      <c r="J10" s="61"/>
      <c r="K10" s="62"/>
      <c r="L10" s="62"/>
      <c r="M10" s="62"/>
      <c r="N10" s="63"/>
    </row>
    <row r="11" s="4" customFormat="1" ht="24.75" customHeight="1" spans="1:14">
      <c r="A11" s="15"/>
      <c r="B11" s="12" t="s">
        <v>29</v>
      </c>
      <c r="C11" s="12"/>
      <c r="D11" s="16"/>
      <c r="E11" s="16"/>
      <c r="F11" s="16"/>
      <c r="G11" s="16"/>
      <c r="H11" s="12" t="s">
        <v>30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0">
        <v>113.273214</v>
      </c>
      <c r="F12" s="12" t="s">
        <v>33</v>
      </c>
      <c r="G12" s="31">
        <v>29.352917</v>
      </c>
      <c r="H12" s="12" t="s">
        <v>34</v>
      </c>
      <c r="I12" s="12"/>
      <c r="J12" s="64" t="s">
        <v>35</v>
      </c>
      <c r="K12" s="64"/>
      <c r="L12" s="64"/>
      <c r="M12" s="64"/>
      <c r="N12" s="64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0"/>
      <c r="F13" s="12" t="s">
        <v>38</v>
      </c>
      <c r="G13" s="31"/>
      <c r="H13" s="12" t="s">
        <v>39</v>
      </c>
      <c r="I13" s="31"/>
      <c r="J13" s="12" t="s">
        <v>40</v>
      </c>
      <c r="K13" s="65"/>
      <c r="L13" s="12" t="s">
        <v>41</v>
      </c>
      <c r="M13" s="66"/>
      <c r="N13" s="67"/>
    </row>
    <row r="14" s="4" customFormat="1" ht="24.75" customHeight="1" spans="1:14">
      <c r="A14" s="15"/>
      <c r="B14" s="12" t="s">
        <v>42</v>
      </c>
      <c r="C14" s="12"/>
      <c r="D14" s="32">
        <v>50</v>
      </c>
      <c r="E14" s="32"/>
      <c r="F14" s="32"/>
      <c r="G14" s="33"/>
      <c r="H14" s="34" t="s">
        <v>43</v>
      </c>
      <c r="I14" s="34"/>
      <c r="J14" s="32">
        <v>12</v>
      </c>
      <c r="K14" s="32"/>
      <c r="L14" s="22" t="s">
        <v>44</v>
      </c>
      <c r="M14" s="68">
        <f>IF(D14&gt;0,J14/D14,)</f>
        <v>0.24</v>
      </c>
      <c r="N14" s="68"/>
    </row>
    <row r="15" s="4" customFormat="1" ht="24.75" customHeight="1" spans="1:14">
      <c r="A15" s="11" t="s">
        <v>45</v>
      </c>
      <c r="B15" s="12" t="s">
        <v>46</v>
      </c>
      <c r="C15" s="12"/>
      <c r="D15" s="35" t="s">
        <v>2</v>
      </c>
      <c r="E15" s="35"/>
      <c r="F15" s="12" t="s">
        <v>47</v>
      </c>
      <c r="G15" s="36" t="s">
        <v>48</v>
      </c>
      <c r="H15" s="11" t="s">
        <v>49</v>
      </c>
      <c r="I15" s="12" t="s">
        <v>46</v>
      </c>
      <c r="J15" s="36" t="s">
        <v>50</v>
      </c>
      <c r="K15" s="16"/>
      <c r="L15" s="69" t="s">
        <v>51</v>
      </c>
      <c r="M15" s="36" t="s">
        <v>52</v>
      </c>
      <c r="N15" s="16"/>
    </row>
    <row r="16" s="4" customFormat="1" ht="24.75" customHeight="1" spans="1:14">
      <c r="A16" s="15"/>
      <c r="B16" s="12" t="s">
        <v>53</v>
      </c>
      <c r="C16" s="12"/>
      <c r="D16" s="36" t="s">
        <v>54</v>
      </c>
      <c r="E16" s="16"/>
      <c r="F16" s="12" t="s">
        <v>55</v>
      </c>
      <c r="G16" s="36" t="s">
        <v>4</v>
      </c>
      <c r="H16" s="15"/>
      <c r="I16" s="12" t="s">
        <v>56</v>
      </c>
      <c r="J16" s="36" t="s">
        <v>57</v>
      </c>
      <c r="K16" s="16"/>
      <c r="L16" s="69" t="s">
        <v>58</v>
      </c>
      <c r="M16" s="16" t="s">
        <v>59</v>
      </c>
      <c r="N16" s="16"/>
    </row>
    <row r="17" s="4" customFormat="1" ht="24.75" customHeight="1" spans="1:14">
      <c r="A17" s="15"/>
      <c r="B17" s="12" t="s">
        <v>60</v>
      </c>
      <c r="C17" s="12"/>
      <c r="D17" s="36" t="s">
        <v>61</v>
      </c>
      <c r="E17" s="16"/>
      <c r="F17" s="12" t="s">
        <v>58</v>
      </c>
      <c r="G17" s="16" t="s">
        <v>62</v>
      </c>
      <c r="H17" s="15"/>
      <c r="I17" s="12" t="s">
        <v>60</v>
      </c>
      <c r="J17" s="36" t="s">
        <v>63</v>
      </c>
      <c r="K17" s="16"/>
      <c r="L17" s="16"/>
      <c r="M17" s="16"/>
      <c r="N17" s="16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7" t="s">
        <v>68</v>
      </c>
      <c r="H18" s="38"/>
      <c r="I18" s="38"/>
      <c r="J18" s="38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39"/>
      <c r="E20" s="39"/>
      <c r="F20" s="39"/>
      <c r="G20" s="39"/>
      <c r="H20" s="40"/>
      <c r="I20" s="39">
        <f>IF(E20&gt;0,E20-G20+F20,D20-G20+F20)</f>
        <v>0</v>
      </c>
      <c r="J20" s="39">
        <f>F20-G20-H20</f>
        <v>0</v>
      </c>
      <c r="K20" s="70" t="s">
        <v>79</v>
      </c>
      <c r="L20" s="71"/>
      <c r="M20" s="71"/>
      <c r="N20" s="72"/>
    </row>
    <row r="21" s="4" customFormat="1" ht="15.75" customHeight="1" spans="1:14">
      <c r="A21" s="15"/>
      <c r="B21" s="15"/>
      <c r="C21" s="12" t="s">
        <v>80</v>
      </c>
      <c r="D21" s="40"/>
      <c r="E21" s="40"/>
      <c r="F21" s="40"/>
      <c r="G21" s="40"/>
      <c r="H21" s="40"/>
      <c r="I21" s="39">
        <f t="shared" ref="I21:I29" si="0">IF(E21&gt;0,E21-G21+F21,D21-G21+F21)</f>
        <v>0</v>
      </c>
      <c r="J21" s="39">
        <f t="shared" ref="J21:J29" si="1">F21-G21-H21</f>
        <v>0</v>
      </c>
      <c r="K21" s="73" t="s">
        <v>81</v>
      </c>
      <c r="L21" s="74" t="s">
        <v>82</v>
      </c>
      <c r="M21" s="74"/>
      <c r="N21" s="75"/>
    </row>
    <row r="22" s="4" customFormat="1" ht="15.75" customHeight="1" spans="1:14">
      <c r="A22" s="15"/>
      <c r="B22" s="15"/>
      <c r="C22" s="12" t="s">
        <v>83</v>
      </c>
      <c r="D22" s="40"/>
      <c r="E22" s="40"/>
      <c r="F22" s="40"/>
      <c r="G22" s="40"/>
      <c r="H22" s="40"/>
      <c r="I22" s="39">
        <f t="shared" si="0"/>
        <v>0</v>
      </c>
      <c r="J22" s="39">
        <f t="shared" si="1"/>
        <v>0</v>
      </c>
      <c r="K22" s="76"/>
      <c r="L22" s="74" t="s">
        <v>84</v>
      </c>
      <c r="M22" s="74"/>
      <c r="N22" s="75"/>
    </row>
    <row r="23" s="4" customFormat="1" ht="15.75" customHeight="1" spans="1:14">
      <c r="A23" s="15"/>
      <c r="B23" s="15"/>
      <c r="C23" s="12" t="s">
        <v>85</v>
      </c>
      <c r="D23" s="40"/>
      <c r="E23" s="40"/>
      <c r="F23" s="40"/>
      <c r="G23" s="40"/>
      <c r="H23" s="40"/>
      <c r="I23" s="39">
        <f t="shared" si="0"/>
        <v>0</v>
      </c>
      <c r="J23" s="39">
        <f t="shared" si="1"/>
        <v>0</v>
      </c>
      <c r="K23" s="76" t="s">
        <v>86</v>
      </c>
      <c r="L23" s="77" t="s">
        <v>87</v>
      </c>
      <c r="M23" s="77"/>
      <c r="N23" s="78"/>
    </row>
    <row r="24" s="4" customFormat="1" ht="15.75" customHeight="1" spans="1:14">
      <c r="A24" s="15"/>
      <c r="B24" s="15"/>
      <c r="C24" s="12" t="s">
        <v>88</v>
      </c>
      <c r="D24" s="40"/>
      <c r="E24" s="40"/>
      <c r="F24" s="40"/>
      <c r="G24" s="40"/>
      <c r="H24" s="40"/>
      <c r="I24" s="39">
        <f t="shared" si="0"/>
        <v>0</v>
      </c>
      <c r="J24" s="39">
        <f t="shared" si="1"/>
        <v>0</v>
      </c>
      <c r="K24" s="79"/>
      <c r="L24" s="80"/>
      <c r="M24" s="80"/>
      <c r="N24" s="81"/>
    </row>
    <row r="25" s="4" customFormat="1" ht="15.75" customHeight="1" spans="1:14">
      <c r="A25" s="15"/>
      <c r="B25" s="15" t="s">
        <v>89</v>
      </c>
      <c r="C25" s="12" t="s">
        <v>90</v>
      </c>
      <c r="D25" s="40"/>
      <c r="E25" s="40"/>
      <c r="F25" s="40"/>
      <c r="G25" s="40"/>
      <c r="H25" s="40"/>
      <c r="I25" s="39">
        <f t="shared" si="0"/>
        <v>0</v>
      </c>
      <c r="J25" s="39">
        <f t="shared" si="1"/>
        <v>0</v>
      </c>
      <c r="K25" s="82" t="s">
        <v>91</v>
      </c>
      <c r="L25" s="82"/>
      <c r="M25" s="82"/>
      <c r="N25" s="82"/>
    </row>
    <row r="26" s="4" customFormat="1" ht="15.75" customHeight="1" spans="1:14">
      <c r="A26" s="15"/>
      <c r="B26" s="15"/>
      <c r="C26" s="12" t="s">
        <v>92</v>
      </c>
      <c r="D26" s="41">
        <v>17.28</v>
      </c>
      <c r="E26" s="41">
        <v>49</v>
      </c>
      <c r="F26" s="40"/>
      <c r="G26" s="42"/>
      <c r="H26" s="42"/>
      <c r="I26" s="39">
        <v>17.28</v>
      </c>
      <c r="J26" s="39"/>
      <c r="K26" s="82" t="s">
        <v>91</v>
      </c>
      <c r="L26" s="82"/>
      <c r="M26" s="82"/>
      <c r="N26" s="82"/>
    </row>
    <row r="27" s="4" customFormat="1" ht="15.75" customHeight="1" spans="1:14">
      <c r="A27" s="15"/>
      <c r="B27" s="15"/>
      <c r="C27" s="12" t="s">
        <v>93</v>
      </c>
      <c r="D27" s="41">
        <v>7.42</v>
      </c>
      <c r="E27" s="41">
        <v>18</v>
      </c>
      <c r="F27" s="40"/>
      <c r="G27" s="40"/>
      <c r="H27" s="40"/>
      <c r="I27" s="39">
        <v>7.42</v>
      </c>
      <c r="J27" s="39"/>
      <c r="K27" s="82" t="s">
        <v>91</v>
      </c>
      <c r="L27" s="82"/>
      <c r="M27" s="82"/>
      <c r="N27" s="82"/>
    </row>
    <row r="28" s="4" customFormat="1" ht="15.75" customHeight="1" spans="1:14">
      <c r="A28" s="15"/>
      <c r="B28" s="15"/>
      <c r="C28" s="12" t="s">
        <v>94</v>
      </c>
      <c r="D28" s="40"/>
      <c r="E28" s="40"/>
      <c r="F28" s="40"/>
      <c r="G28" s="40"/>
      <c r="H28" s="40"/>
      <c r="I28" s="39"/>
      <c r="J28" s="39"/>
      <c r="K28" s="82" t="s">
        <v>91</v>
      </c>
      <c r="L28" s="82"/>
      <c r="M28" s="82"/>
      <c r="N28" s="82"/>
    </row>
    <row r="29" s="4" customFormat="1" ht="15.75" customHeight="1" spans="1:14">
      <c r="A29" s="15"/>
      <c r="B29" s="15"/>
      <c r="C29" s="12" t="s">
        <v>95</v>
      </c>
      <c r="D29" s="43"/>
      <c r="E29" s="43"/>
      <c r="F29" s="43"/>
      <c r="G29" s="43"/>
      <c r="H29" s="43"/>
      <c r="I29" s="39"/>
      <c r="J29" s="39"/>
      <c r="K29" s="83" t="s">
        <v>91</v>
      </c>
      <c r="L29" s="83"/>
      <c r="M29" s="83"/>
      <c r="N29" s="83"/>
    </row>
    <row r="30" ht="22.5" spans="1:14">
      <c r="A30" s="11" t="s">
        <v>96</v>
      </c>
      <c r="B30" s="11"/>
      <c r="C30" s="44" t="s">
        <v>97</v>
      </c>
      <c r="D30" s="45"/>
      <c r="E30" s="38" t="s">
        <v>98</v>
      </c>
      <c r="F30" s="38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7" t="s">
        <v>104</v>
      </c>
      <c r="M30" s="37"/>
      <c r="N30" s="37"/>
    </row>
    <row r="31" spans="1:16">
      <c r="A31" s="11"/>
      <c r="B31" s="11"/>
      <c r="C31" s="38" t="s">
        <v>105</v>
      </c>
      <c r="D31" s="38"/>
      <c r="E31" s="25"/>
      <c r="F31" s="20"/>
      <c r="G31" s="46"/>
      <c r="H31" s="13"/>
      <c r="I31" s="46"/>
      <c r="J31" s="46"/>
      <c r="K31" s="84"/>
      <c r="L31" s="85" t="s">
        <v>106</v>
      </c>
      <c r="M31" s="85"/>
      <c r="N31" s="85"/>
      <c r="P31" s="86"/>
    </row>
    <row r="32" spans="1:14">
      <c r="A32" s="11"/>
      <c r="B32" s="11"/>
      <c r="C32" s="38" t="s">
        <v>107</v>
      </c>
      <c r="D32" s="38"/>
      <c r="E32" s="25"/>
      <c r="F32" s="20"/>
      <c r="G32" s="46"/>
      <c r="H32" s="47" t="s">
        <v>91</v>
      </c>
      <c r="I32" s="46"/>
      <c r="J32" s="46"/>
      <c r="K32" s="84"/>
      <c r="L32" s="85" t="s">
        <v>106</v>
      </c>
      <c r="M32" s="85"/>
      <c r="N32" s="85"/>
    </row>
    <row r="33" spans="1:14">
      <c r="A33" s="11"/>
      <c r="B33" s="11"/>
      <c r="C33" s="38" t="s">
        <v>108</v>
      </c>
      <c r="D33" s="38"/>
      <c r="E33" s="25"/>
      <c r="F33" s="20"/>
      <c r="G33" s="46"/>
      <c r="H33" s="47" t="s">
        <v>91</v>
      </c>
      <c r="I33" s="46"/>
      <c r="J33" s="46"/>
      <c r="K33" s="84"/>
      <c r="L33" s="85" t="s">
        <v>106</v>
      </c>
      <c r="M33" s="85"/>
      <c r="N33" s="85"/>
    </row>
    <row r="34" spans="1:14">
      <c r="A34" s="11"/>
      <c r="B34" s="11"/>
      <c r="C34" s="38" t="s">
        <v>109</v>
      </c>
      <c r="D34" s="38"/>
      <c r="E34" s="25"/>
      <c r="F34" s="20"/>
      <c r="G34" s="46"/>
      <c r="H34" s="47" t="s">
        <v>91</v>
      </c>
      <c r="I34" s="46"/>
      <c r="J34" s="46"/>
      <c r="K34" s="84"/>
      <c r="L34" s="85" t="s">
        <v>106</v>
      </c>
      <c r="M34" s="85"/>
      <c r="N34" s="85"/>
    </row>
    <row r="35" s="1" customFormat="1" ht="12" spans="1:14">
      <c r="A35" s="48" t="s">
        <v>110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1" customFormat="1" ht="12" spans="1:14">
      <c r="A36" s="48" t="s">
        <v>111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1" customFormat="1" ht="12" spans="1:14">
      <c r="A37" s="48" t="s">
        <v>112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1" customFormat="1" ht="12" spans="1:14">
      <c r="A38" s="48" t="s">
        <v>113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1" customFormat="1" ht="12" spans="1:14">
      <c r="A39" s="48" t="s">
        <v>114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password="ECF6" sheet="1" formatCells="0" insertRows="0" deleteRows="0" objects="1"/>
  <protectedRanges>
    <protectedRange sqref="H31 E31:G34 I31:N34" name="区域1"/>
  </protectedRanges>
  <mergeCells count="90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198120</xdr:rowOff>
                  </from>
                  <to>
                    <xdr:col>11</xdr:col>
                    <xdr:colOff>670560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160020</xdr:rowOff>
                  </from>
                  <to>
                    <xdr:col>11</xdr:col>
                    <xdr:colOff>670560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137160</xdr:colOff>
                    <xdr:row>18</xdr:row>
                    <xdr:rowOff>297180</xdr:rowOff>
                  </from>
                  <to>
                    <xdr:col>10</xdr:col>
                    <xdr:colOff>922020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137160</xdr:colOff>
                    <xdr:row>21</xdr:row>
                    <xdr:rowOff>160020</xdr:rowOff>
                  </from>
                  <to>
                    <xdr:col>11</xdr:col>
                    <xdr:colOff>22860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7620</xdr:colOff>
                    <xdr:row>29</xdr:row>
                    <xdr:rowOff>259080</xdr:rowOff>
                  </from>
                  <to>
                    <xdr:col>11</xdr:col>
                    <xdr:colOff>746760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259080</xdr:rowOff>
                  </from>
                  <to>
                    <xdr:col>12</xdr:col>
                    <xdr:colOff>106680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922020</xdr:colOff>
                    <xdr:row>29</xdr:row>
                    <xdr:rowOff>259080</xdr:rowOff>
                  </from>
                  <to>
                    <xdr:col>12</xdr:col>
                    <xdr:colOff>571500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259080</xdr:rowOff>
                  </from>
                  <to>
                    <xdr:col>13</xdr:col>
                    <xdr:colOff>297180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137160</xdr:colOff>
                    <xdr:row>19</xdr:row>
                    <xdr:rowOff>182880</xdr:rowOff>
                  </from>
                  <to>
                    <xdr:col>11</xdr:col>
                    <xdr:colOff>22860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7620</xdr:colOff>
                    <xdr:row>30</xdr:row>
                    <xdr:rowOff>152400</xdr:rowOff>
                  </from>
                  <to>
                    <xdr:col>11</xdr:col>
                    <xdr:colOff>746760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106680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922020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297180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7620</xdr:colOff>
                    <xdr:row>31</xdr:row>
                    <xdr:rowOff>152400</xdr:rowOff>
                  </from>
                  <to>
                    <xdr:col>11</xdr:col>
                    <xdr:colOff>746760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106680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922020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297180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7620</xdr:colOff>
                    <xdr:row>32</xdr:row>
                    <xdr:rowOff>152400</xdr:rowOff>
                  </from>
                  <to>
                    <xdr:col>11</xdr:col>
                    <xdr:colOff>746760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106680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922020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297180</xdr:colOff>
                    <xdr:row>34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" customWidth="1"/>
    <col min="3" max="3" width="13.7" customWidth="1"/>
    <col min="5" max="5" width="14.9" customWidth="1"/>
    <col min="6" max="6" width="14.6" customWidth="1"/>
    <col min="7" max="7" width="13" customWidth="1"/>
    <col min="8" max="8" width="19.2" customWidth="1"/>
    <col min="9" max="9" width="26.7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125</v>
      </c>
      <c r="B3" s="1" t="s">
        <v>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  <c r="H3" s="1" t="s">
        <v>27</v>
      </c>
      <c r="I3" s="1" t="s">
        <v>131</v>
      </c>
    </row>
    <row r="4" s="1" customFormat="1" ht="15" customHeight="1" spans="1:9">
      <c r="A4" s="1" t="s">
        <v>20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35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昳1395706924</cp:lastModifiedBy>
  <dcterms:created xsi:type="dcterms:W3CDTF">2017-06-16T01:23:00Z</dcterms:created>
  <cp:lastPrinted>2017-10-13T02:30:00Z</cp:lastPrinted>
  <dcterms:modified xsi:type="dcterms:W3CDTF">2020-07-21T07:53:07Z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